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34E637E-922F-4AAC-B4D3-4BF1AA2A240C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СВОДНЫЙ" sheetId="3" r:id="rId1"/>
  </sheets>
  <definedNames>
    <definedName name="_xlnm.Print_Area" localSheetId="0">СВОДНЫЙ!$A$1:$M$40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3" l="1"/>
  <c r="F40" i="3" s="1"/>
  <c r="C40" i="3"/>
  <c r="I39" i="3"/>
  <c r="H39" i="3"/>
  <c r="F39" i="3"/>
  <c r="E39" i="3"/>
  <c r="I38" i="3"/>
  <c r="H38" i="3"/>
  <c r="F38" i="3"/>
  <c r="E38" i="3"/>
  <c r="I37" i="3"/>
  <c r="H37" i="3"/>
  <c r="F37" i="3"/>
  <c r="E37" i="3"/>
  <c r="I36" i="3"/>
  <c r="H36" i="3"/>
  <c r="F36" i="3"/>
  <c r="E36" i="3"/>
  <c r="I35" i="3"/>
  <c r="H35" i="3"/>
  <c r="F35" i="3"/>
  <c r="E35" i="3"/>
  <c r="I34" i="3"/>
  <c r="H34" i="3"/>
  <c r="F34" i="3"/>
  <c r="E34" i="3"/>
  <c r="I33" i="3"/>
  <c r="H33" i="3"/>
  <c r="F33" i="3"/>
  <c r="E33" i="3"/>
  <c r="I32" i="3"/>
  <c r="H32" i="3"/>
  <c r="F32" i="3"/>
  <c r="E32" i="3"/>
  <c r="I31" i="3"/>
  <c r="H31" i="3"/>
  <c r="F31" i="3"/>
  <c r="E31" i="3"/>
  <c r="I30" i="3"/>
  <c r="H30" i="3"/>
  <c r="F30" i="3"/>
  <c r="E30" i="3"/>
  <c r="I29" i="3"/>
  <c r="H29" i="3"/>
  <c r="F29" i="3"/>
  <c r="E29" i="3"/>
  <c r="I28" i="3"/>
  <c r="H28" i="3"/>
  <c r="F28" i="3"/>
  <c r="E28" i="3"/>
  <c r="I27" i="3"/>
  <c r="H27" i="3"/>
  <c r="F27" i="3"/>
  <c r="E27" i="3"/>
  <c r="I26" i="3"/>
  <c r="H26" i="3"/>
  <c r="F26" i="3"/>
  <c r="E26" i="3"/>
  <c r="I25" i="3"/>
  <c r="H25" i="3"/>
  <c r="F25" i="3"/>
  <c r="E25" i="3"/>
  <c r="I24" i="3"/>
  <c r="H24" i="3"/>
  <c r="F24" i="3"/>
  <c r="E24" i="3"/>
  <c r="I23" i="3"/>
  <c r="H23" i="3"/>
  <c r="F23" i="3"/>
  <c r="E23" i="3"/>
  <c r="I22" i="3"/>
  <c r="H22" i="3"/>
  <c r="F22" i="3"/>
  <c r="E22" i="3"/>
  <c r="I21" i="3"/>
  <c r="H21" i="3"/>
  <c r="F21" i="3"/>
  <c r="E21" i="3"/>
  <c r="I20" i="3"/>
  <c r="H20" i="3"/>
  <c r="F20" i="3"/>
  <c r="E20" i="3"/>
  <c r="I19" i="3"/>
  <c r="H19" i="3"/>
  <c r="F19" i="3"/>
  <c r="E19" i="3"/>
  <c r="I18" i="3"/>
  <c r="H18" i="3"/>
  <c r="F18" i="3"/>
  <c r="E18" i="3"/>
  <c r="I17" i="3"/>
  <c r="H17" i="3"/>
  <c r="F17" i="3"/>
  <c r="E17" i="3"/>
  <c r="I16" i="3"/>
  <c r="H16" i="3"/>
  <c r="F16" i="3"/>
  <c r="E16" i="3"/>
  <c r="I15" i="3"/>
  <c r="H15" i="3"/>
  <c r="F15" i="3"/>
  <c r="E15" i="3"/>
  <c r="I14" i="3"/>
  <c r="H14" i="3"/>
  <c r="F14" i="3"/>
  <c r="E14" i="3"/>
  <c r="I13" i="3"/>
  <c r="H13" i="3"/>
  <c r="F13" i="3"/>
  <c r="E13" i="3"/>
  <c r="I12" i="3"/>
  <c r="H12" i="3"/>
  <c r="F12" i="3"/>
  <c r="E12" i="3"/>
  <c r="I11" i="3"/>
  <c r="H11" i="3"/>
  <c r="F11" i="3"/>
  <c r="E11" i="3"/>
  <c r="I10" i="3"/>
  <c r="H10" i="3"/>
  <c r="F10" i="3"/>
  <c r="E10" i="3"/>
  <c r="I9" i="3"/>
  <c r="H9" i="3"/>
  <c r="F9" i="3"/>
  <c r="E9" i="3"/>
  <c r="I8" i="3"/>
  <c r="H8" i="3"/>
  <c r="F8" i="3"/>
  <c r="E8" i="3"/>
  <c r="I7" i="3"/>
  <c r="H7" i="3"/>
  <c r="F7" i="3"/>
  <c r="E7" i="3"/>
  <c r="H40" i="3" l="1"/>
  <c r="E40" i="3"/>
  <c r="I40" i="3"/>
</calcChain>
</file>

<file path=xl/sharedStrings.xml><?xml version="1.0" encoding="utf-8"?>
<sst xmlns="http://schemas.openxmlformats.org/spreadsheetml/2006/main" count="101" uniqueCount="88">
  <si>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</si>
  <si>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</si>
  <si>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</si>
  <si>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</si>
  <si>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</si>
  <si>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</si>
  <si>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</si>
  <si>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</si>
  <si>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</si>
  <si>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</si>
  <si>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</si>
  <si>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</si>
  <si>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</si>
  <si>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</si>
  <si>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</si>
  <si>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</si>
  <si>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</si>
  <si>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</si>
  <si>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</si>
  <si>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</si>
  <si>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</si>
  <si>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</si>
  <si>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</si>
  <si>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</si>
  <si>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</si>
  <si>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</si>
  <si>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</si>
  <si>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</si>
  <si>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</si>
  <si>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</si>
  <si>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</si>
  <si>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</si>
  <si>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</si>
  <si>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</si>
  <si>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</si>
  <si>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</si>
  <si>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</si>
  <si>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</si>
  <si>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</si>
  <si>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</si>
  <si>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</si>
  <si>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</si>
  <si>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</si>
  <si>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</si>
  <si>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</si>
  <si>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</si>
  <si>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</si>
  <si>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</si>
  <si>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</si>
  <si>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</si>
  <si>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</si>
  <si>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</si>
  <si>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</si>
  <si>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</si>
  <si>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</si>
  <si>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</si>
  <si>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</si>
  <si>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</si>
  <si>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</si>
  <si>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</si>
  <si>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</si>
  <si>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</si>
  <si>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</si>
  <si>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</si>
  <si>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</si>
  <si>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</si>
  <si>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</si>
  <si>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</si>
  <si>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</si>
  <si>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</si>
  <si>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</si>
  <si>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</si>
  <si>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</si>
  <si>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</si>
  <si>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</si>
  <si>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по кодам БК 1 06 0600 00 0000 110 и 1 09 04050 00 0000 110</t>
  </si>
  <si>
    <t>тыс. рублей</t>
  </si>
  <si>
    <t>Задолженность на 01.01.2018 г.</t>
  </si>
  <si>
    <t>Отклонение показателя на 01.01.2019 года от показателя на 01.01.2018 года, (+/-)</t>
  </si>
  <si>
    <t>Задолженность на 01.01.2019 г.</t>
  </si>
  <si>
    <t>Темп роста (снижения) 2018 года к 2017 году, %</t>
  </si>
  <si>
    <t>Отклонение показателя на 01.01.2020 года от показателя на 01.01.2019 года, (+/-)</t>
  </si>
  <si>
    <t>Задолженность на 01.01.2020 г.</t>
  </si>
  <si>
    <t>Темп роста (снижения) 2019 года к 2018 году, %</t>
  </si>
  <si>
    <t>Задолженность на 01.07.2020 г.</t>
  </si>
  <si>
    <t>Отклонение показателя на 01.07.2020 года от показателя на 01.01.2020 года, (+/-)</t>
  </si>
  <si>
    <t>Темп роста (снижения) 01.07.2020 года к 01.01.2020 году, %</t>
  </si>
  <si>
    <t>Сведения о задолженности по земельному налогу по состоянию на 01.07.2020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</si>
</sst>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5" fillId="0" borderId="11" xfId="0" applyNumberFormat="1" applyFont="1" applyFill="1" applyBorder="1" applyAlignment="1" applyProtection="1">
      <alignment vertical="center" wrapText="1"/>
      <protection hidden="1"/>
    </xf>
    <xf numFmtId="164" fontId="5" fillId="0" borderId="11" xfId="0" applyNumberFormat="1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3" fillId="2" borderId="4" xfId="0" applyNumberFormat="1" applyFont="1" applyFill="1" applyBorder="1" applyAlignment="1" applyProtection="1">
      <alignment vertical="center" wrapText="1"/>
      <protection hidden="1"/>
    </xf>
    <xf numFmtId="3" fontId="5" fillId="3" borderId="1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selection activeCell="A41" sqref="A41"/>
    </sheetView>
  </sheetViews>
  <sheetFormatPr defaultRowHeight="13.2" x14ac:dyDescent="0.25"/>
  <cols>
    <col min="1" max="1" width="4.109375" customWidth="1"/>
    <col min="2" max="2" width="22.77734375" customWidth="1"/>
    <col min="3" max="12" width="14.77734375" customWidth="1"/>
    <col min="16" max="16" width="20.33203125" customWidth="1"/>
  </cols>
  <sheetData>
    <row r="1" spans="1:16" ht="17.25" customHeight="1" x14ac:dyDescent="0.25">
      <c r="A1" s="35" t="s">
        <v>87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 x14ac:dyDescent="0.25">
      <c r="A2" s="35" t="s">
        <v>72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 x14ac:dyDescent="0.25">
      <c r="A3" s="35" t="s">
        <v>75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 x14ac:dyDescent="0.3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 x14ac:dyDescent="0.3">
      <c r="A5" s="11" t="s">
        <v>1</v>
      </c>
      <c r="B5" s="12" t="s">
        <v>2</v>
      </c>
      <c r="C5" s="12" t="s">
        <v>77</v>
      </c>
      <c r="D5" s="12" t="s">
        <v>79</v>
      </c>
      <c r="E5" s="12" t="s">
        <v>78</v>
      </c>
      <c r="F5" s="12" t="s">
        <v>80</v>
      </c>
      <c r="G5" s="12" t="s">
        <v>82</v>
      </c>
      <c r="H5" s="12" t="s">
        <v>81</v>
      </c>
      <c r="I5" s="12" t="s">
        <v>83</v>
      </c>
      <c r="J5" s="12" t="s">
        <v>84</v>
      </c>
      <c r="K5" s="12" t="s">
        <v>85</v>
      </c>
      <c r="L5" s="12" t="s">
        <v>86</v>
      </c>
    </row>
    <row r="6" spans="1:16" ht="18" customHeight="1" thickBot="1" x14ac:dyDescent="0.3">
      <c r="A6" s="2" t="s">
        <v>3</v>
      </c>
      <c r="B6" s="3" t="s">
        <v>4</v>
      </c>
      <c r="C6" s="8" t="s">
        <v>5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8">
        <v>10</v>
      </c>
      <c r="K6" s="3" t="s">
        <v>73</v>
      </c>
      <c r="L6" s="4" t="s">
        <v>74</v>
      </c>
      <c r="P6" s="29"/>
    </row>
    <row r="7" spans="1:16" ht="15" hidden="1" customHeight="1" x14ac:dyDescent="0.25">
      <c r="A7" s="13" t="s">
        <v>3</v>
      </c>
      <c r="B7" s="14" t="s">
        <v>12</v>
      </c>
      <c r="C7" s="15">
        <v>2592</v>
      </c>
      <c r="D7" s="15">
        <v>2065</v>
      </c>
      <c r="E7" s="16">
        <f>D7-C7</f>
        <v>-527</v>
      </c>
      <c r="F7" s="17">
        <f>D7/C7*100</f>
        <v>79.668209876543202</v>
      </c>
      <c r="G7" s="15">
        <v>2526</v>
      </c>
      <c r="H7" s="16">
        <f>G7-D7</f>
        <v>461</v>
      </c>
      <c r="I7" s="17">
        <f>G7/D7*100</f>
        <v>122.32445520581115</v>
      </c>
      <c r="J7" s="28">
        <v>1622</v>
      </c>
      <c r="K7" s="16">
        <v>-904</v>
      </c>
      <c r="L7" s="18">
        <v>64.212193190815512</v>
      </c>
      <c r="P7" s="30"/>
    </row>
    <row r="8" spans="1:16" ht="15" hidden="1" customHeight="1" x14ac:dyDescent="0.25">
      <c r="A8" s="19" t="s">
        <v>4</v>
      </c>
      <c r="B8" s="20" t="s">
        <v>13</v>
      </c>
      <c r="C8" s="15">
        <v>3867</v>
      </c>
      <c r="D8" s="15">
        <v>3443</v>
      </c>
      <c r="E8" s="16">
        <f t="shared" ref="E8:E39" si="0">D8-C8</f>
        <v>-424</v>
      </c>
      <c r="F8" s="17">
        <f>D8/C8*100</f>
        <v>89.035427980346526</v>
      </c>
      <c r="G8" s="15">
        <v>2780</v>
      </c>
      <c r="H8" s="16">
        <f t="shared" ref="H8:H39" si="1">G8-D8</f>
        <v>-663</v>
      </c>
      <c r="I8" s="17">
        <f t="shared" ref="I8:I39" si="2">G8/D8*100</f>
        <v>80.7435376125472</v>
      </c>
      <c r="J8" s="28">
        <v>2369</v>
      </c>
      <c r="K8" s="16">
        <v>-411</v>
      </c>
      <c r="L8" s="18">
        <v>85.2158273381295</v>
      </c>
      <c r="P8" s="30"/>
    </row>
    <row r="9" spans="1:16" ht="15" hidden="1" customHeight="1" x14ac:dyDescent="0.25">
      <c r="A9" s="19" t="s">
        <v>5</v>
      </c>
      <c r="B9" s="20" t="s">
        <v>14</v>
      </c>
      <c r="C9" s="15">
        <v>4217</v>
      </c>
      <c r="D9" s="15">
        <v>3921</v>
      </c>
      <c r="E9" s="16">
        <f t="shared" si="0"/>
        <v>-296</v>
      </c>
      <c r="F9" s="17">
        <f t="shared" ref="F9:F40" si="3">D9/C9*100</f>
        <v>92.98079203225042</v>
      </c>
      <c r="G9" s="15">
        <v>3152</v>
      </c>
      <c r="H9" s="16">
        <f t="shared" si="1"/>
        <v>-769</v>
      </c>
      <c r="I9" s="17">
        <f t="shared" si="2"/>
        <v>80.387656210150467</v>
      </c>
      <c r="J9" s="28">
        <v>2746</v>
      </c>
      <c r="K9" s="16">
        <v>-406</v>
      </c>
      <c r="L9" s="18">
        <v>87.119289340101531</v>
      </c>
      <c r="P9" s="30"/>
    </row>
    <row r="10" spans="1:16" ht="15" hidden="1" customHeight="1" x14ac:dyDescent="0.25">
      <c r="A10" s="19" t="s">
        <v>6</v>
      </c>
      <c r="B10" s="20" t="s">
        <v>15</v>
      </c>
      <c r="C10" s="15">
        <v>4440</v>
      </c>
      <c r="D10" s="15">
        <v>4122</v>
      </c>
      <c r="E10" s="16">
        <f t="shared" si="0"/>
        <v>-318</v>
      </c>
      <c r="F10" s="17">
        <f t="shared" si="3"/>
        <v>92.837837837837839</v>
      </c>
      <c r="G10" s="15">
        <v>7546</v>
      </c>
      <c r="H10" s="16">
        <f t="shared" si="1"/>
        <v>3424</v>
      </c>
      <c r="I10" s="17">
        <f t="shared" si="2"/>
        <v>183.06647258612324</v>
      </c>
      <c r="J10" s="28">
        <v>6460</v>
      </c>
      <c r="K10" s="16">
        <v>-1086</v>
      </c>
      <c r="L10" s="18">
        <v>85.608269281738671</v>
      </c>
      <c r="P10" s="30"/>
    </row>
    <row r="11" spans="1:16" ht="15" hidden="1" customHeight="1" x14ac:dyDescent="0.25">
      <c r="A11" s="19" t="s">
        <v>16</v>
      </c>
      <c r="B11" s="20" t="s">
        <v>17</v>
      </c>
      <c r="C11" s="15">
        <v>5415</v>
      </c>
      <c r="D11" s="15">
        <v>5212</v>
      </c>
      <c r="E11" s="16">
        <f t="shared" si="0"/>
        <v>-203</v>
      </c>
      <c r="F11" s="17">
        <f t="shared" si="3"/>
        <v>96.251154201292707</v>
      </c>
      <c r="G11" s="15">
        <v>5856</v>
      </c>
      <c r="H11" s="16">
        <f t="shared" si="1"/>
        <v>644</v>
      </c>
      <c r="I11" s="17">
        <f t="shared" si="2"/>
        <v>112.3561013046815</v>
      </c>
      <c r="J11" s="28">
        <v>6448</v>
      </c>
      <c r="K11" s="16">
        <v>592</v>
      </c>
      <c r="L11" s="18">
        <v>110.10928961748634</v>
      </c>
      <c r="P11" s="30"/>
    </row>
    <row r="12" spans="1:16" ht="15" hidden="1" customHeight="1" x14ac:dyDescent="0.25">
      <c r="A12" s="19" t="s">
        <v>18</v>
      </c>
      <c r="B12" s="20" t="s">
        <v>19</v>
      </c>
      <c r="C12" s="15">
        <v>6318</v>
      </c>
      <c r="D12" s="15">
        <v>7047</v>
      </c>
      <c r="E12" s="16">
        <f t="shared" si="0"/>
        <v>729</v>
      </c>
      <c r="F12" s="17">
        <f t="shared" si="3"/>
        <v>111.53846153846155</v>
      </c>
      <c r="G12" s="15">
        <v>6783</v>
      </c>
      <c r="H12" s="16">
        <f t="shared" si="1"/>
        <v>-264</v>
      </c>
      <c r="I12" s="17">
        <f t="shared" si="2"/>
        <v>96.253724989357167</v>
      </c>
      <c r="J12" s="28">
        <v>8362</v>
      </c>
      <c r="K12" s="16">
        <v>1579</v>
      </c>
      <c r="L12" s="18">
        <v>123.27878519828985</v>
      </c>
      <c r="P12" s="30"/>
    </row>
    <row r="13" spans="1:16" ht="15" hidden="1" customHeight="1" x14ac:dyDescent="0.25">
      <c r="A13" s="19" t="s">
        <v>9</v>
      </c>
      <c r="B13" s="20" t="s">
        <v>20</v>
      </c>
      <c r="C13" s="15">
        <v>5454</v>
      </c>
      <c r="D13" s="15">
        <v>4482</v>
      </c>
      <c r="E13" s="16">
        <f t="shared" si="0"/>
        <v>-972</v>
      </c>
      <c r="F13" s="17">
        <f t="shared" si="3"/>
        <v>82.178217821782169</v>
      </c>
      <c r="G13" s="15">
        <v>4298</v>
      </c>
      <c r="H13" s="16">
        <f t="shared" si="1"/>
        <v>-184</v>
      </c>
      <c r="I13" s="17">
        <f t="shared" si="2"/>
        <v>95.894689870593481</v>
      </c>
      <c r="J13" s="28">
        <v>3170</v>
      </c>
      <c r="K13" s="16">
        <v>-1128</v>
      </c>
      <c r="L13" s="18">
        <v>73.755234993020011</v>
      </c>
      <c r="P13" s="30"/>
    </row>
    <row r="14" spans="1:16" ht="15" hidden="1" customHeight="1" x14ac:dyDescent="0.25">
      <c r="A14" s="19" t="s">
        <v>21</v>
      </c>
      <c r="B14" s="20" t="s">
        <v>22</v>
      </c>
      <c r="C14" s="15">
        <v>1630</v>
      </c>
      <c r="D14" s="15">
        <v>1229</v>
      </c>
      <c r="E14" s="16">
        <f t="shared" si="0"/>
        <v>-401</v>
      </c>
      <c r="F14" s="17">
        <f t="shared" si="3"/>
        <v>75.398773006134974</v>
      </c>
      <c r="G14" s="15">
        <v>1320</v>
      </c>
      <c r="H14" s="16">
        <f t="shared" si="1"/>
        <v>91</v>
      </c>
      <c r="I14" s="17">
        <f t="shared" si="2"/>
        <v>107.40439381611067</v>
      </c>
      <c r="J14" s="28">
        <v>1278</v>
      </c>
      <c r="K14" s="16">
        <v>-42</v>
      </c>
      <c r="L14" s="18">
        <v>96.818181818181813</v>
      </c>
      <c r="P14" s="30"/>
    </row>
    <row r="15" spans="1:16" ht="15" hidden="1" customHeight="1" x14ac:dyDescent="0.25">
      <c r="A15" s="19" t="s">
        <v>23</v>
      </c>
      <c r="B15" s="20" t="s">
        <v>24</v>
      </c>
      <c r="C15" s="15">
        <v>2128</v>
      </c>
      <c r="D15" s="15">
        <v>1637</v>
      </c>
      <c r="E15" s="16">
        <f t="shared" si="0"/>
        <v>-491</v>
      </c>
      <c r="F15" s="17">
        <f t="shared" si="3"/>
        <v>76.926691729323309</v>
      </c>
      <c r="G15" s="15">
        <v>1759</v>
      </c>
      <c r="H15" s="16">
        <f t="shared" si="1"/>
        <v>122</v>
      </c>
      <c r="I15" s="17">
        <f t="shared" si="2"/>
        <v>107.45265729993892</v>
      </c>
      <c r="J15" s="28">
        <v>1610</v>
      </c>
      <c r="K15" s="16">
        <v>-149</v>
      </c>
      <c r="L15" s="18">
        <v>91.529277998862995</v>
      </c>
      <c r="P15" s="30"/>
    </row>
    <row r="16" spans="1:16" ht="15" hidden="1" customHeight="1" x14ac:dyDescent="0.25">
      <c r="A16" s="19" t="s">
        <v>25</v>
      </c>
      <c r="B16" s="20" t="s">
        <v>26</v>
      </c>
      <c r="C16" s="15">
        <v>2658</v>
      </c>
      <c r="D16" s="15">
        <v>2892</v>
      </c>
      <c r="E16" s="16">
        <f t="shared" si="0"/>
        <v>234</v>
      </c>
      <c r="F16" s="17">
        <f t="shared" si="3"/>
        <v>108.80361173814899</v>
      </c>
      <c r="G16" s="15">
        <v>2190</v>
      </c>
      <c r="H16" s="16">
        <f t="shared" si="1"/>
        <v>-702</v>
      </c>
      <c r="I16" s="17">
        <f t="shared" si="2"/>
        <v>75.726141078838168</v>
      </c>
      <c r="J16" s="28">
        <v>1869</v>
      </c>
      <c r="K16" s="16">
        <v>-321</v>
      </c>
      <c r="L16" s="18">
        <v>85.342465753424662</v>
      </c>
      <c r="P16" s="30"/>
    </row>
    <row r="17" spans="1:16" ht="15" hidden="1" customHeight="1" x14ac:dyDescent="0.25">
      <c r="A17" s="19">
        <v>11</v>
      </c>
      <c r="B17" s="20" t="s">
        <v>27</v>
      </c>
      <c r="C17" s="15">
        <v>21871</v>
      </c>
      <c r="D17" s="15">
        <v>22745</v>
      </c>
      <c r="E17" s="16">
        <f t="shared" si="0"/>
        <v>874</v>
      </c>
      <c r="F17" s="17">
        <f t="shared" si="3"/>
        <v>103.99615929770015</v>
      </c>
      <c r="G17" s="15">
        <v>33992</v>
      </c>
      <c r="H17" s="16">
        <f t="shared" si="1"/>
        <v>11247</v>
      </c>
      <c r="I17" s="17">
        <f t="shared" si="2"/>
        <v>149.44823038030336</v>
      </c>
      <c r="J17" s="28">
        <v>27381</v>
      </c>
      <c r="K17" s="16">
        <v>-6611</v>
      </c>
      <c r="L17" s="18">
        <v>80.551306189691701</v>
      </c>
      <c r="P17" s="30"/>
    </row>
    <row r="18" spans="1:16" ht="15" hidden="1" customHeight="1" x14ac:dyDescent="0.25">
      <c r="A18" s="19" t="s">
        <v>28</v>
      </c>
      <c r="B18" s="20" t="s">
        <v>29</v>
      </c>
      <c r="C18" s="15">
        <v>3380</v>
      </c>
      <c r="D18" s="15">
        <v>2917</v>
      </c>
      <c r="E18" s="16">
        <f t="shared" si="0"/>
        <v>-463</v>
      </c>
      <c r="F18" s="17">
        <f t="shared" si="3"/>
        <v>86.301775147928993</v>
      </c>
      <c r="G18" s="15">
        <v>3254</v>
      </c>
      <c r="H18" s="16">
        <f t="shared" si="1"/>
        <v>337</v>
      </c>
      <c r="I18" s="17">
        <f t="shared" si="2"/>
        <v>111.55296537538565</v>
      </c>
      <c r="J18" s="28">
        <v>2656</v>
      </c>
      <c r="K18" s="16">
        <v>-598</v>
      </c>
      <c r="L18" s="18">
        <v>81.622618315918871</v>
      </c>
      <c r="P18" s="30"/>
    </row>
    <row r="19" spans="1:16" ht="15" hidden="1" customHeight="1" x14ac:dyDescent="0.25">
      <c r="A19" s="19" t="s">
        <v>30</v>
      </c>
      <c r="B19" s="20" t="s">
        <v>31</v>
      </c>
      <c r="C19" s="15">
        <v>2607</v>
      </c>
      <c r="D19" s="15">
        <v>2457</v>
      </c>
      <c r="E19" s="16">
        <f t="shared" si="0"/>
        <v>-150</v>
      </c>
      <c r="F19" s="17">
        <f t="shared" si="3"/>
        <v>94.24626006904488</v>
      </c>
      <c r="G19" s="15">
        <v>2612</v>
      </c>
      <c r="H19" s="16">
        <f t="shared" si="1"/>
        <v>155</v>
      </c>
      <c r="I19" s="17">
        <f t="shared" si="2"/>
        <v>106.3085063085063</v>
      </c>
      <c r="J19" s="28">
        <v>3099</v>
      </c>
      <c r="K19" s="16">
        <v>487</v>
      </c>
      <c r="L19" s="18">
        <v>118.6447166921899</v>
      </c>
      <c r="P19" s="30"/>
    </row>
    <row r="20" spans="1:16" ht="15" hidden="1" customHeight="1" x14ac:dyDescent="0.25">
      <c r="A20" s="19" t="s">
        <v>32</v>
      </c>
      <c r="B20" s="20" t="s">
        <v>33</v>
      </c>
      <c r="C20" s="15">
        <v>2676</v>
      </c>
      <c r="D20" s="15">
        <v>3025</v>
      </c>
      <c r="E20" s="16">
        <f t="shared" si="0"/>
        <v>349</v>
      </c>
      <c r="F20" s="17">
        <f t="shared" si="3"/>
        <v>113.04185351270553</v>
      </c>
      <c r="G20" s="15">
        <v>2818</v>
      </c>
      <c r="H20" s="16">
        <f t="shared" si="1"/>
        <v>-207</v>
      </c>
      <c r="I20" s="17">
        <f t="shared" si="2"/>
        <v>93.15702479338843</v>
      </c>
      <c r="J20" s="28">
        <v>2324</v>
      </c>
      <c r="K20" s="16">
        <v>-494</v>
      </c>
      <c r="L20" s="18">
        <v>82.469836763662173</v>
      </c>
      <c r="P20" s="30"/>
    </row>
    <row r="21" spans="1:16" ht="15" hidden="1" customHeight="1" x14ac:dyDescent="0.25">
      <c r="A21" s="19" t="s">
        <v>34</v>
      </c>
      <c r="B21" s="20" t="s">
        <v>35</v>
      </c>
      <c r="C21" s="15">
        <v>7973</v>
      </c>
      <c r="D21" s="15">
        <v>6876</v>
      </c>
      <c r="E21" s="16">
        <f t="shared" si="0"/>
        <v>-1097</v>
      </c>
      <c r="F21" s="17">
        <f t="shared" si="3"/>
        <v>86.241063589614953</v>
      </c>
      <c r="G21" s="15">
        <v>5908</v>
      </c>
      <c r="H21" s="16">
        <f t="shared" si="1"/>
        <v>-968</v>
      </c>
      <c r="I21" s="17">
        <f t="shared" si="2"/>
        <v>85.922047702152412</v>
      </c>
      <c r="J21" s="28">
        <v>5510</v>
      </c>
      <c r="K21" s="16">
        <v>-398</v>
      </c>
      <c r="L21" s="18">
        <v>93.263371699390646</v>
      </c>
      <c r="P21" s="30"/>
    </row>
    <row r="22" spans="1:16" ht="15" customHeight="1" x14ac:dyDescent="0.25">
      <c r="A22" s="19"/>
      <c r="B22" s="20" t="s">
        <v>36</v>
      </c>
      <c r="C22" s="15">
        <v>9605</v>
      </c>
      <c r="D22" s="15">
        <v>8480</v>
      </c>
      <c r="E22" s="16">
        <f t="shared" si="0"/>
        <v>-1125</v>
      </c>
      <c r="F22" s="17">
        <f t="shared" si="3"/>
        <v>88.287350338365428</v>
      </c>
      <c r="G22" s="15">
        <v>5633</v>
      </c>
      <c r="H22" s="16">
        <f t="shared" si="1"/>
        <v>-2847</v>
      </c>
      <c r="I22" s="17">
        <f t="shared" si="2"/>
        <v>66.426886792452834</v>
      </c>
      <c r="J22" s="28">
        <v>5118</v>
      </c>
      <c r="K22" s="16">
        <v>-515</v>
      </c>
      <c r="L22" s="18">
        <v>90.857447186224036</v>
      </c>
      <c r="P22" s="30"/>
    </row>
    <row r="23" spans="1:16" ht="15" hidden="1" customHeight="1" x14ac:dyDescent="0.25">
      <c r="A23" s="19" t="s">
        <v>37</v>
      </c>
      <c r="B23" s="20" t="s">
        <v>38</v>
      </c>
      <c r="C23" s="15">
        <v>5486</v>
      </c>
      <c r="D23" s="15">
        <v>4619</v>
      </c>
      <c r="E23" s="16">
        <f t="shared" si="0"/>
        <v>-867</v>
      </c>
      <c r="F23" s="17">
        <f t="shared" si="3"/>
        <v>84.196135617936562</v>
      </c>
      <c r="G23" s="15">
        <v>4108</v>
      </c>
      <c r="H23" s="16">
        <f t="shared" si="1"/>
        <v>-511</v>
      </c>
      <c r="I23" s="17">
        <f t="shared" si="2"/>
        <v>88.936999350508771</v>
      </c>
      <c r="J23" s="28">
        <v>3738</v>
      </c>
      <c r="K23" s="16">
        <v>-370</v>
      </c>
      <c r="L23" s="18">
        <v>90.993184031158719</v>
      </c>
      <c r="P23" s="30"/>
    </row>
    <row r="24" spans="1:16" ht="15" hidden="1" customHeight="1" x14ac:dyDescent="0.25">
      <c r="A24" s="19" t="s">
        <v>39</v>
      </c>
      <c r="B24" s="20" t="s">
        <v>40</v>
      </c>
      <c r="C24" s="15">
        <v>4649</v>
      </c>
      <c r="D24" s="15">
        <v>3848</v>
      </c>
      <c r="E24" s="16">
        <f t="shared" si="0"/>
        <v>-801</v>
      </c>
      <c r="F24" s="17">
        <f t="shared" si="3"/>
        <v>82.770488277048827</v>
      </c>
      <c r="G24" s="15">
        <v>3388</v>
      </c>
      <c r="H24" s="16">
        <f t="shared" si="1"/>
        <v>-460</v>
      </c>
      <c r="I24" s="17">
        <f t="shared" si="2"/>
        <v>88.045738045738048</v>
      </c>
      <c r="J24" s="28">
        <v>3033</v>
      </c>
      <c r="K24" s="16">
        <v>-355</v>
      </c>
      <c r="L24" s="18">
        <v>89.52184179456907</v>
      </c>
      <c r="P24" s="30"/>
    </row>
    <row r="25" spans="1:16" ht="15" hidden="1" customHeight="1" x14ac:dyDescent="0.25">
      <c r="A25" s="19" t="s">
        <v>41</v>
      </c>
      <c r="B25" s="20" t="s">
        <v>42</v>
      </c>
      <c r="C25" s="15">
        <v>3540</v>
      </c>
      <c r="D25" s="15">
        <v>3319</v>
      </c>
      <c r="E25" s="16">
        <f t="shared" si="0"/>
        <v>-221</v>
      </c>
      <c r="F25" s="17">
        <f t="shared" si="3"/>
        <v>93.75706214689265</v>
      </c>
      <c r="G25" s="15">
        <v>3403</v>
      </c>
      <c r="H25" s="16">
        <f t="shared" si="1"/>
        <v>84</v>
      </c>
      <c r="I25" s="17">
        <f t="shared" si="2"/>
        <v>102.53088279602289</v>
      </c>
      <c r="J25" s="28">
        <v>3693</v>
      </c>
      <c r="K25" s="16">
        <v>290</v>
      </c>
      <c r="L25" s="18">
        <v>108.52189244784014</v>
      </c>
      <c r="P25" s="30"/>
    </row>
    <row r="26" spans="1:16" ht="15" hidden="1" customHeight="1" x14ac:dyDescent="0.25">
      <c r="A26" s="19" t="s">
        <v>43</v>
      </c>
      <c r="B26" s="20" t="s">
        <v>44</v>
      </c>
      <c r="C26" s="15">
        <v>7790</v>
      </c>
      <c r="D26" s="15">
        <v>6148</v>
      </c>
      <c r="E26" s="16">
        <f t="shared" si="0"/>
        <v>-1642</v>
      </c>
      <c r="F26" s="17">
        <f t="shared" si="3"/>
        <v>78.921694480102701</v>
      </c>
      <c r="G26" s="15">
        <v>4074</v>
      </c>
      <c r="H26" s="16">
        <f t="shared" si="1"/>
        <v>-2074</v>
      </c>
      <c r="I26" s="17">
        <f t="shared" si="2"/>
        <v>66.265452179570588</v>
      </c>
      <c r="J26" s="28">
        <v>3807</v>
      </c>
      <c r="K26" s="16">
        <v>-267</v>
      </c>
      <c r="L26" s="18">
        <v>93.446244477172314</v>
      </c>
      <c r="P26" s="30"/>
    </row>
    <row r="27" spans="1:16" ht="15" hidden="1" customHeight="1" x14ac:dyDescent="0.25">
      <c r="A27" s="19" t="s">
        <v>45</v>
      </c>
      <c r="B27" s="20" t="s">
        <v>46</v>
      </c>
      <c r="C27" s="15">
        <v>3626</v>
      </c>
      <c r="D27" s="15">
        <v>2424</v>
      </c>
      <c r="E27" s="16">
        <f t="shared" si="0"/>
        <v>-1202</v>
      </c>
      <c r="F27" s="17">
        <f t="shared" si="3"/>
        <v>66.850523993381145</v>
      </c>
      <c r="G27" s="15">
        <v>2081</v>
      </c>
      <c r="H27" s="16">
        <f t="shared" si="1"/>
        <v>-343</v>
      </c>
      <c r="I27" s="17">
        <f t="shared" si="2"/>
        <v>85.849834983498354</v>
      </c>
      <c r="J27" s="28">
        <v>1744</v>
      </c>
      <c r="K27" s="16">
        <v>-337</v>
      </c>
      <c r="L27" s="18">
        <v>83.805862566074012</v>
      </c>
      <c r="P27" s="30"/>
    </row>
    <row r="28" spans="1:16" ht="15" hidden="1" customHeight="1" x14ac:dyDescent="0.25">
      <c r="A28" s="19" t="s">
        <v>47</v>
      </c>
      <c r="B28" s="20" t="s">
        <v>48</v>
      </c>
      <c r="C28" s="15">
        <v>3003</v>
      </c>
      <c r="D28" s="15">
        <v>1943</v>
      </c>
      <c r="E28" s="16">
        <f t="shared" si="0"/>
        <v>-1060</v>
      </c>
      <c r="F28" s="17">
        <f t="shared" si="3"/>
        <v>64.701964701964698</v>
      </c>
      <c r="G28" s="15">
        <v>1301</v>
      </c>
      <c r="H28" s="16">
        <f t="shared" si="1"/>
        <v>-642</v>
      </c>
      <c r="I28" s="17">
        <f t="shared" si="2"/>
        <v>66.958311888831702</v>
      </c>
      <c r="J28" s="28">
        <v>1076</v>
      </c>
      <c r="K28" s="16">
        <v>-225</v>
      </c>
      <c r="L28" s="18">
        <v>82.705611068408913</v>
      </c>
      <c r="P28" s="30"/>
    </row>
    <row r="29" spans="1:16" ht="15" hidden="1" customHeight="1" x14ac:dyDescent="0.25">
      <c r="A29" s="19" t="s">
        <v>49</v>
      </c>
      <c r="B29" s="20" t="s">
        <v>50</v>
      </c>
      <c r="C29" s="15">
        <v>5016</v>
      </c>
      <c r="D29" s="15">
        <v>3857</v>
      </c>
      <c r="E29" s="16">
        <f t="shared" si="0"/>
        <v>-1159</v>
      </c>
      <c r="F29" s="17">
        <f t="shared" si="3"/>
        <v>76.893939393939391</v>
      </c>
      <c r="G29" s="15">
        <v>3002</v>
      </c>
      <c r="H29" s="16">
        <f t="shared" si="1"/>
        <v>-855</v>
      </c>
      <c r="I29" s="17">
        <f t="shared" si="2"/>
        <v>77.832512315270947</v>
      </c>
      <c r="J29" s="28">
        <v>2469</v>
      </c>
      <c r="K29" s="16">
        <v>-533</v>
      </c>
      <c r="L29" s="18">
        <v>82.245169886742175</v>
      </c>
      <c r="P29" s="30"/>
    </row>
    <row r="30" spans="1:16" ht="15" hidden="1" customHeight="1" x14ac:dyDescent="0.25">
      <c r="A30" s="19" t="s">
        <v>51</v>
      </c>
      <c r="B30" s="20" t="s">
        <v>52</v>
      </c>
      <c r="C30" s="15">
        <v>3348</v>
      </c>
      <c r="D30" s="15">
        <v>2464</v>
      </c>
      <c r="E30" s="16">
        <f t="shared" si="0"/>
        <v>-884</v>
      </c>
      <c r="F30" s="17">
        <f t="shared" si="3"/>
        <v>73.596176821983278</v>
      </c>
      <c r="G30" s="15">
        <v>1961</v>
      </c>
      <c r="H30" s="16">
        <f t="shared" si="1"/>
        <v>-503</v>
      </c>
      <c r="I30" s="17">
        <f t="shared" si="2"/>
        <v>79.586038961038966</v>
      </c>
      <c r="J30" s="28">
        <v>1576</v>
      </c>
      <c r="K30" s="16">
        <v>-385</v>
      </c>
      <c r="L30" s="18">
        <v>80.367159612442634</v>
      </c>
      <c r="P30" s="30"/>
    </row>
    <row r="31" spans="1:16" ht="15" hidden="1" customHeight="1" x14ac:dyDescent="0.25">
      <c r="A31" s="19" t="s">
        <v>53</v>
      </c>
      <c r="B31" s="20" t="s">
        <v>54</v>
      </c>
      <c r="C31" s="15">
        <v>7383</v>
      </c>
      <c r="D31" s="15">
        <v>5761</v>
      </c>
      <c r="E31" s="16">
        <f t="shared" si="0"/>
        <v>-1622</v>
      </c>
      <c r="F31" s="17">
        <f t="shared" si="3"/>
        <v>78.030610862792898</v>
      </c>
      <c r="G31" s="15">
        <v>5334</v>
      </c>
      <c r="H31" s="16">
        <f t="shared" si="1"/>
        <v>-427</v>
      </c>
      <c r="I31" s="17">
        <f t="shared" si="2"/>
        <v>92.588092345078977</v>
      </c>
      <c r="J31" s="28">
        <v>4585</v>
      </c>
      <c r="K31" s="16">
        <v>-749</v>
      </c>
      <c r="L31" s="18">
        <v>85.958005249343827</v>
      </c>
      <c r="P31" s="30"/>
    </row>
    <row r="32" spans="1:16" ht="15" hidden="1" customHeight="1" x14ac:dyDescent="0.25">
      <c r="A32" s="19" t="s">
        <v>55</v>
      </c>
      <c r="B32" s="20" t="s">
        <v>56</v>
      </c>
      <c r="C32" s="15">
        <v>3789</v>
      </c>
      <c r="D32" s="15">
        <v>2201</v>
      </c>
      <c r="E32" s="16">
        <f t="shared" si="0"/>
        <v>-1588</v>
      </c>
      <c r="F32" s="17">
        <f t="shared" si="3"/>
        <v>58.089205595143831</v>
      </c>
      <c r="G32" s="15">
        <v>1854</v>
      </c>
      <c r="H32" s="16">
        <f t="shared" si="1"/>
        <v>-347</v>
      </c>
      <c r="I32" s="17">
        <f t="shared" si="2"/>
        <v>84.234438891412992</v>
      </c>
      <c r="J32" s="28">
        <v>1555</v>
      </c>
      <c r="K32" s="16">
        <v>-299</v>
      </c>
      <c r="L32" s="18">
        <v>83.872707659115434</v>
      </c>
      <c r="P32" s="30"/>
    </row>
    <row r="33" spans="1:16" ht="15" hidden="1" customHeight="1" x14ac:dyDescent="0.25">
      <c r="A33" s="19" t="s">
        <v>57</v>
      </c>
      <c r="B33" s="20" t="s">
        <v>58</v>
      </c>
      <c r="C33" s="15">
        <v>2031</v>
      </c>
      <c r="D33" s="15">
        <v>1807</v>
      </c>
      <c r="E33" s="16">
        <f t="shared" si="0"/>
        <v>-224</v>
      </c>
      <c r="F33" s="17">
        <f t="shared" si="3"/>
        <v>88.970950270802561</v>
      </c>
      <c r="G33" s="15">
        <v>1419</v>
      </c>
      <c r="H33" s="16">
        <f t="shared" si="1"/>
        <v>-388</v>
      </c>
      <c r="I33" s="17">
        <f t="shared" si="2"/>
        <v>78.527946873270622</v>
      </c>
      <c r="J33" s="28">
        <v>1129</v>
      </c>
      <c r="K33" s="16">
        <v>-290</v>
      </c>
      <c r="L33" s="18">
        <v>79.563072586328403</v>
      </c>
      <c r="P33" s="30"/>
    </row>
    <row r="34" spans="1:16" ht="15" hidden="1" customHeight="1" x14ac:dyDescent="0.25">
      <c r="A34" s="19" t="s">
        <v>59</v>
      </c>
      <c r="B34" s="20" t="s">
        <v>60</v>
      </c>
      <c r="C34" s="15">
        <v>2212</v>
      </c>
      <c r="D34" s="15">
        <v>2021</v>
      </c>
      <c r="E34" s="16">
        <f t="shared" si="0"/>
        <v>-191</v>
      </c>
      <c r="F34" s="17">
        <f t="shared" si="3"/>
        <v>91.365280289330926</v>
      </c>
      <c r="G34" s="15">
        <v>1706</v>
      </c>
      <c r="H34" s="16">
        <f t="shared" si="1"/>
        <v>-315</v>
      </c>
      <c r="I34" s="17">
        <f t="shared" si="2"/>
        <v>84.413656605640767</v>
      </c>
      <c r="J34" s="28">
        <v>1451</v>
      </c>
      <c r="K34" s="16">
        <v>-255</v>
      </c>
      <c r="L34" s="18">
        <v>85.052754982414996</v>
      </c>
      <c r="P34" s="30"/>
    </row>
    <row r="35" spans="1:16" ht="15" hidden="1" customHeight="1" x14ac:dyDescent="0.25">
      <c r="A35" s="19" t="s">
        <v>61</v>
      </c>
      <c r="B35" s="20" t="s">
        <v>62</v>
      </c>
      <c r="C35" s="15">
        <v>14559</v>
      </c>
      <c r="D35" s="15">
        <v>7913</v>
      </c>
      <c r="E35" s="16">
        <f t="shared" si="0"/>
        <v>-6646</v>
      </c>
      <c r="F35" s="17">
        <f t="shared" si="3"/>
        <v>54.351260388762967</v>
      </c>
      <c r="G35" s="15">
        <v>5734</v>
      </c>
      <c r="H35" s="16">
        <f t="shared" si="1"/>
        <v>-2179</v>
      </c>
      <c r="I35" s="17">
        <f t="shared" si="2"/>
        <v>72.463035511184131</v>
      </c>
      <c r="J35" s="28">
        <v>5617</v>
      </c>
      <c r="K35" s="16">
        <v>-117</v>
      </c>
      <c r="L35" s="18">
        <v>97.959539588419958</v>
      </c>
      <c r="P35" s="30"/>
    </row>
    <row r="36" spans="1:16" ht="15" hidden="1" customHeight="1" x14ac:dyDescent="0.25">
      <c r="A36" s="19" t="s">
        <v>63</v>
      </c>
      <c r="B36" s="20" t="s">
        <v>64</v>
      </c>
      <c r="C36" s="15">
        <v>87584</v>
      </c>
      <c r="D36" s="15">
        <v>88311</v>
      </c>
      <c r="E36" s="16">
        <f t="shared" si="0"/>
        <v>727</v>
      </c>
      <c r="F36" s="17">
        <f t="shared" si="3"/>
        <v>100.83006028498356</v>
      </c>
      <c r="G36" s="15">
        <v>72518</v>
      </c>
      <c r="H36" s="16">
        <f t="shared" si="1"/>
        <v>-15793</v>
      </c>
      <c r="I36" s="17">
        <f t="shared" si="2"/>
        <v>82.116610614759196</v>
      </c>
      <c r="J36" s="28">
        <v>71692</v>
      </c>
      <c r="K36" s="16">
        <v>-826</v>
      </c>
      <c r="L36" s="18">
        <v>98.860972448219755</v>
      </c>
      <c r="P36" s="30"/>
    </row>
    <row r="37" spans="1:16" ht="15" hidden="1" customHeight="1" x14ac:dyDescent="0.25">
      <c r="A37" s="19" t="s">
        <v>65</v>
      </c>
      <c r="B37" s="20" t="s">
        <v>66</v>
      </c>
      <c r="C37" s="15">
        <v>3344</v>
      </c>
      <c r="D37" s="15">
        <v>3143</v>
      </c>
      <c r="E37" s="16">
        <f t="shared" si="0"/>
        <v>-201</v>
      </c>
      <c r="F37" s="17">
        <f t="shared" si="3"/>
        <v>93.989234449760758</v>
      </c>
      <c r="G37" s="15">
        <v>2516</v>
      </c>
      <c r="H37" s="16">
        <f t="shared" si="1"/>
        <v>-627</v>
      </c>
      <c r="I37" s="17">
        <f t="shared" si="2"/>
        <v>80.05090677696468</v>
      </c>
      <c r="J37" s="28">
        <v>2660</v>
      </c>
      <c r="K37" s="16">
        <v>144</v>
      </c>
      <c r="L37" s="18">
        <v>105.72337042925277</v>
      </c>
      <c r="P37" s="30"/>
    </row>
    <row r="38" spans="1:16" ht="15" hidden="1" customHeight="1" x14ac:dyDescent="0.25">
      <c r="A38" s="19" t="s">
        <v>67</v>
      </c>
      <c r="B38" s="20" t="s">
        <v>68</v>
      </c>
      <c r="C38" s="15">
        <v>4112</v>
      </c>
      <c r="D38" s="15">
        <v>2157</v>
      </c>
      <c r="E38" s="16">
        <f t="shared" si="0"/>
        <v>-1955</v>
      </c>
      <c r="F38" s="17">
        <f t="shared" si="3"/>
        <v>52.456225680933855</v>
      </c>
      <c r="G38" s="15">
        <v>1847</v>
      </c>
      <c r="H38" s="16">
        <f t="shared" si="1"/>
        <v>-310</v>
      </c>
      <c r="I38" s="17">
        <f t="shared" si="2"/>
        <v>85.628187297172005</v>
      </c>
      <c r="J38" s="28">
        <v>2483</v>
      </c>
      <c r="K38" s="16">
        <v>636</v>
      </c>
      <c r="L38" s="18">
        <v>134.43421765024362</v>
      </c>
      <c r="P38" s="30"/>
    </row>
    <row r="39" spans="1:16" ht="15" hidden="1" customHeight="1" thickBot="1" x14ac:dyDescent="0.3">
      <c r="A39" s="21" t="s">
        <v>69</v>
      </c>
      <c r="B39" s="22" t="s">
        <v>70</v>
      </c>
      <c r="C39" s="15">
        <v>3033</v>
      </c>
      <c r="D39" s="15">
        <v>2773</v>
      </c>
      <c r="E39" s="23">
        <f t="shared" si="0"/>
        <v>-260</v>
      </c>
      <c r="F39" s="24">
        <f t="shared" si="3"/>
        <v>91.427629409825244</v>
      </c>
      <c r="G39" s="15">
        <v>1468</v>
      </c>
      <c r="H39" s="23">
        <f t="shared" si="1"/>
        <v>-1305</v>
      </c>
      <c r="I39" s="24">
        <f t="shared" si="2"/>
        <v>52.93905517490083</v>
      </c>
      <c r="J39" s="28">
        <v>1437</v>
      </c>
      <c r="K39" s="16">
        <v>-31</v>
      </c>
      <c r="L39" s="18">
        <v>97.888283378746593</v>
      </c>
      <c r="P39" s="30"/>
    </row>
    <row r="40" spans="1:16" s="6" customFormat="1" ht="21.6" hidden="1" customHeight="1" thickBot="1" x14ac:dyDescent="0.3">
      <c r="A40" s="33" t="s">
        <v>71</v>
      </c>
      <c r="B40" s="34"/>
      <c r="C40" s="25">
        <f>SUM(C7:C39)</f>
        <v>251336</v>
      </c>
      <c r="D40" s="25">
        <f>SUM(D7:D39)</f>
        <v>227259</v>
      </c>
      <c r="E40" s="25">
        <f t="shared" ref="E40" si="4">SUM(E7:E39)</f>
        <v>-24077</v>
      </c>
      <c r="F40" s="26">
        <f t="shared" si="3"/>
        <v>90.420393417576477</v>
      </c>
      <c r="G40" s="25">
        <v>210141</v>
      </c>
      <c r="H40" s="25">
        <f t="shared" ref="H40" si="5">SUM(H7:H39)</f>
        <v>-17118</v>
      </c>
      <c r="I40" s="26">
        <f t="shared" ref="I40" si="6">(G40/D40)*100</f>
        <v>92.46762504455269</v>
      </c>
      <c r="J40" s="25">
        <v>195767</v>
      </c>
      <c r="K40" s="25">
        <v>-14374</v>
      </c>
      <c r="L40" s="27">
        <v>93.159830780285617</v>
      </c>
      <c r="O40" s="32"/>
      <c r="P40" s="31"/>
    </row>
    <row r="45" spans="1:16" x14ac:dyDescent="0.25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2020-07-29T12:40:45Z</dcterms:modified>
</cp:coreProperties>
</file>